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1-NOVEMBRO\EMENDA40940001MAC_87.625\"/>
    </mc:Choice>
  </mc:AlternateContent>
  <xr:revisionPtr revIDLastSave="0" documentId="13_ncr:1_{B343B9AB-8147-45C5-8386-7B4A6C98BC14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CAPA" sheetId="6" r:id="rId1"/>
    <sheet name="ORDEM BANCÁRIA" sheetId="17" r:id="rId2"/>
    <sheet name="FLUXO DE CAIXA" sheetId="8" r:id="rId3"/>
    <sheet name="COMPOSIÇÃO DAS DESPESAS" sheetId="18" r:id="rId4"/>
  </sheets>
  <externalReferences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_xlnm._FilterDatabase" localSheetId="3" hidden="1">'COMPOSIÇÃO DAS DESPESAS'!$A$5:$K$31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3">'COMPOSIÇÃO DAS DESPESAS'!$A$1:$G$31</definedName>
    <definedName name="_xlnm.Print_Area" localSheetId="2">'FLUXO DE CAIXA'!$A$1:$B$17</definedName>
    <definedName name="_xlnm.Print_Area" localSheetId="1">'ORDEM BANCÁRIA'!$A$1:$I$22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 localSheetId="1">[1]RecProprios!$E$1:$E$65536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 localSheetId="1">[1]Tabelas!$D$1:$D$3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 localSheetId="1">[1]Tabelas!$F$1:$F$13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 localSheetId="1">[1]Tabelas!$A$1:$A$6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_xlnm.Print_Titles" localSheetId="3">'COMPOSIÇÃO DAS DESPESAS'!$1:$5</definedName>
    <definedName name="UGE" localSheetId="1">[1]Tabelas!$E$1:$E$3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8" l="1"/>
  <c r="F31" i="18"/>
  <c r="B15" i="8"/>
  <c r="A12" i="18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B9" i="8" l="1"/>
</calcChain>
</file>

<file path=xl/sharedStrings.xml><?xml version="1.0" encoding="utf-8"?>
<sst xmlns="http://schemas.openxmlformats.org/spreadsheetml/2006/main" count="102" uniqueCount="61">
  <si>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</si>
  <si>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</si>
  <si>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</si>
  <si>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</si>
  <si>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</si>
  <si>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</si>
  <si>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</si>
  <si>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</si>
  <si>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RESOLUÇÃO SS Nº 69, DE 22 DE JUNHO DE 2023</t>
  </si>
  <si>
    <t>INCREMENTO MAC - SENADORA MARA GABRILLI - IMREA</t>
  </si>
  <si>
    <t>EMENDA N° 40940001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</si>
  <si>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</si>
  <si>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</si>
  <si>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</si>
  <si>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</si>
  <si>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</si>
  <si>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</si>
  <si>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</si>
  <si>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</si>
  <si>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 xml:space="preserve">SERV. DE MANUTENÇÃO EM GERAL - (ISS 5%) </t>
  </si>
  <si>
    <t>SERVIÇOS DE TERCEIROS</t>
  </si>
  <si>
    <t>TOTAL</t>
  </si>
  <si>
    <t xml:space="preserve">DESINTEC CONTROLE AMBIENTAL LTDA EPP                        </t>
  </si>
  <si>
    <t xml:space="preserve">FXO SERVIÇOS DE INFORMATICA LTDA                            </t>
  </si>
  <si>
    <t xml:space="preserve">PRO4TUNING TECNOLOGIA DA INFORMACAO LTDA                    </t>
  </si>
  <si>
    <t xml:space="preserve">SECRETARIA DA RECEITA FEDERAL                               </t>
  </si>
  <si>
    <t xml:space="preserve">ALUGUÉIS DE EQUIPAMENTOS E CORRELATOS   </t>
  </si>
  <si>
    <t xml:space="preserve">COFINS, CSLL, PIS - SERVIÇOS            </t>
  </si>
  <si>
    <t xml:space="preserve">IRRF PJ (1,5 %)                         </t>
  </si>
  <si>
    <t xml:space="preserve">ECQ SERV. TEC. MÉD. HOSP. LTDA                              </t>
  </si>
  <si>
    <t xml:space="preserve">DIGISYSTEM SERVIÇOS ESPECIALIZADOS LTDA.                    </t>
  </si>
  <si>
    <t xml:space="preserve">SERVIÇOS DE INFORMÁTICA - MO - (ISS 5%) </t>
  </si>
  <si>
    <t xml:space="preserve">CONTRATOS MANUT. SISTEMAS-(ISS 3%)      </t>
  </si>
  <si>
    <t xml:space="preserve">PHILIPS CLINICAL INFORMATICS-SISTEMAS DE INFORMAÇÃO LTDA.   </t>
  </si>
  <si>
    <t>DARF</t>
  </si>
  <si>
    <t>NOVEMBRO/2025</t>
  </si>
  <si>
    <t xml:space="preserve">THIAGO OLIVEIRA DOS SANTOS BRITO                            </t>
  </si>
  <si>
    <t xml:space="preserve">RR ACQUA SERVICE COLETA E ANÁLISE DE AGUA LTDA ME           </t>
  </si>
  <si>
    <t xml:space="preserve">GS MAEDA CONFECCOES                                         </t>
  </si>
  <si>
    <t xml:space="preserve">EDILEUSA DO CARMO SILVA COMERCIO DE PEDR                    </t>
  </si>
  <si>
    <t xml:space="preserve">CASA SAO LUIS FERRAGENS LTDA                                </t>
  </si>
  <si>
    <t xml:space="preserve">SILPLAC DIVISORIAS E FORROS LTDA                            </t>
  </si>
  <si>
    <t xml:space="preserve">RPP UNIFORMES LTDA - ME                                     </t>
  </si>
  <si>
    <t xml:space="preserve">TATUAPE PRODUTOS MEDICOS E HOSPITALARES LTDA                </t>
  </si>
  <si>
    <t xml:space="preserve">GASTRONOMIA SOLUÇÕES EM ALIMENTAÇÃO LTDA                    </t>
  </si>
  <si>
    <t xml:space="preserve">IPGC IND E COM DE PRODUTOS PARA GASES COMPRIMIDOS LTDA      </t>
  </si>
  <si>
    <t xml:space="preserve">DALLANESE COMERCIO E MANUFATURA DE PARAFUSOS LTDA - EPP     </t>
  </si>
  <si>
    <t xml:space="preserve">SALUTEM INDUSTRIA E COMERCIO ELETRONICO LTDA                </t>
  </si>
  <si>
    <t xml:space="preserve">GIRO EQUIPAMENTOS LTDA                                      </t>
  </si>
  <si>
    <t xml:space="preserve">F5 ELETRICA LTDA - ME                                       </t>
  </si>
  <si>
    <t xml:space="preserve">VARRIÇÃO INCINE.REM.SERV.LIMP(ISS 5%)   </t>
  </si>
  <si>
    <t xml:space="preserve">MATERIAIS DIVERSOS                      </t>
  </si>
  <si>
    <t xml:space="preserve">SERV.TÉC.-CIENTÍFICOS - (ISS 5%)        </t>
  </si>
  <si>
    <t xml:space="preserve">MAT P/ COPA, HIGIENE E LIMPEZA          </t>
  </si>
  <si>
    <t xml:space="preserve">MAT. P/ OBRAS E REFORMAS                </t>
  </si>
  <si>
    <t xml:space="preserve">UNIFORMES E ACESSÓRIOS                  </t>
  </si>
  <si>
    <t xml:space="preserve">MATERIAIS HOSPITALARES EM GERAL         </t>
  </si>
  <si>
    <t xml:space="preserve">REFEIÇÕES FORNECIDAS NO HOSPITAL        </t>
  </si>
  <si>
    <t>MATERIAIS PARA MANUTENÇAO DE EQUIPAMENTO</t>
  </si>
  <si>
    <t xml:space="preserve">ÓRTESES, PRÓTESES E MATERIAIS ESPECIAIS </t>
  </si>
  <si>
    <t>MATERIAIS DE CONSUMO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</si>
</sst>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dd/mm/yy;@"/>
  </numFmts>
  <fonts count="4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4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1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2" fillId="0" borderId="0" xfId="48" applyFont="1" applyAlignment="1">
      <alignment vertical="center"/>
    </xf>
    <xf numFmtId="0" fontId="24" fillId="0" borderId="0" xfId="48" applyFont="1" applyAlignment="1">
      <alignment vertical="center"/>
    </xf>
    <xf numFmtId="0" fontId="26" fillId="0" borderId="0" xfId="43" applyFont="1" applyAlignment="1">
      <alignment vertical="center"/>
    </xf>
    <xf numFmtId="0" fontId="2" fillId="0" borderId="0" xfId="50"/>
    <xf numFmtId="0" fontId="26" fillId="0" borderId="0" xfId="45" applyFont="1" applyAlignment="1">
      <alignment vertical="center"/>
    </xf>
    <xf numFmtId="0" fontId="28" fillId="0" borderId="0" xfId="45" applyFont="1" applyAlignment="1">
      <alignment vertical="center"/>
    </xf>
    <xf numFmtId="0" fontId="29" fillId="0" borderId="10" xfId="45" applyFont="1" applyBorder="1" applyAlignment="1">
      <alignment vertical="center" wrapText="1"/>
    </xf>
    <xf numFmtId="4" fontId="29" fillId="0" borderId="11" xfId="45" applyNumberFormat="1" applyFont="1" applyBorder="1" applyAlignment="1">
      <alignment vertical="center"/>
    </xf>
    <xf numFmtId="0" fontId="30" fillId="0" borderId="12" xfId="45" applyFont="1" applyBorder="1" applyAlignment="1">
      <alignment horizontal="left" vertical="center" wrapText="1"/>
    </xf>
    <xf numFmtId="4" fontId="30" fillId="0" borderId="13" xfId="43" applyNumberFormat="1" applyFont="1" applyBorder="1" applyAlignment="1">
      <alignment vertical="center"/>
    </xf>
    <xf numFmtId="0" fontId="29" fillId="0" borderId="0" xfId="43" applyFont="1" applyAlignment="1">
      <alignment horizontal="left" vertical="center" wrapText="1"/>
    </xf>
    <xf numFmtId="4" fontId="29" fillId="0" borderId="0" xfId="43" applyNumberFormat="1" applyFont="1" applyAlignment="1">
      <alignment vertical="center"/>
    </xf>
    <xf numFmtId="0" fontId="29" fillId="34" borderId="12" xfId="43" applyFont="1" applyFill="1" applyBorder="1" applyAlignment="1">
      <alignment horizontal="left" vertical="center" wrapText="1"/>
    </xf>
    <xf numFmtId="4" fontId="29" fillId="34" borderId="13" xfId="43" applyNumberFormat="1" applyFont="1" applyFill="1" applyBorder="1" applyAlignment="1">
      <alignment vertical="center"/>
    </xf>
    <xf numFmtId="0" fontId="31" fillId="0" borderId="0" xfId="43" applyFont="1" applyAlignment="1">
      <alignment vertical="center" wrapText="1"/>
    </xf>
    <xf numFmtId="4" fontId="31" fillId="0" borderId="0" xfId="43" applyNumberFormat="1" applyFont="1" applyAlignment="1">
      <alignment vertical="center"/>
    </xf>
    <xf numFmtId="4" fontId="2" fillId="0" borderId="0" xfId="50" applyNumberFormat="1"/>
    <xf numFmtId="0" fontId="29" fillId="34" borderId="12" xfId="43" applyFont="1" applyFill="1" applyBorder="1" applyAlignment="1">
      <alignment horizontal="left" vertical="center"/>
    </xf>
    <xf numFmtId="4" fontId="32" fillId="34" borderId="13" xfId="43" applyNumberFormat="1" applyFont="1" applyFill="1" applyBorder="1" applyAlignment="1">
      <alignment vertical="center"/>
    </xf>
    <xf numFmtId="0" fontId="28" fillId="0" borderId="0" xfId="43" applyFont="1"/>
    <xf numFmtId="4" fontId="28" fillId="0" borderId="0" xfId="43" applyNumberFormat="1" applyFont="1"/>
    <xf numFmtId="0" fontId="33" fillId="35" borderId="14" xfId="43" applyFont="1" applyFill="1" applyBorder="1" applyAlignment="1">
      <alignment vertical="center"/>
    </xf>
    <xf numFmtId="165" fontId="33" fillId="35" borderId="15" xfId="43" applyNumberFormat="1" applyFont="1" applyFill="1" applyBorder="1" applyAlignment="1">
      <alignment vertical="center"/>
    </xf>
    <xf numFmtId="0" fontId="34" fillId="0" borderId="0" xfId="43" applyFont="1"/>
    <xf numFmtId="0" fontId="20" fillId="0" borderId="0" xfId="51"/>
    <xf numFmtId="0" fontId="35" fillId="0" borderId="0" xfId="52" applyFont="1" applyAlignment="1">
      <alignment vertical="center"/>
    </xf>
    <xf numFmtId="0" fontId="1" fillId="0" borderId="0" xfId="52" applyAlignment="1">
      <alignment vertical="center"/>
    </xf>
    <xf numFmtId="0" fontId="36" fillId="0" borderId="0" xfId="52" applyFont="1" applyAlignment="1">
      <alignment vertical="center"/>
    </xf>
    <xf numFmtId="0" fontId="1" fillId="0" borderId="0" xfId="52"/>
    <xf numFmtId="0" fontId="37" fillId="0" borderId="0" xfId="52" applyFont="1" applyAlignment="1">
      <alignment vertical="center"/>
    </xf>
    <xf numFmtId="0" fontId="38" fillId="0" borderId="0" xfId="52" applyFont="1" applyAlignment="1">
      <alignment vertical="center" wrapText="1"/>
    </xf>
    <xf numFmtId="0" fontId="38" fillId="0" borderId="0" xfId="52" applyFont="1" applyAlignment="1">
      <alignment horizontal="center" vertical="center" wrapText="1"/>
    </xf>
    <xf numFmtId="166" fontId="39" fillId="0" borderId="0" xfId="52" applyNumberFormat="1" applyFont="1" applyAlignment="1">
      <alignment vertical="center"/>
    </xf>
    <xf numFmtId="0" fontId="40" fillId="0" borderId="0" xfId="52" applyFont="1" applyAlignment="1">
      <alignment vertical="center"/>
    </xf>
    <xf numFmtId="0" fontId="41" fillId="36" borderId="16" xfId="52" applyFont="1" applyFill="1" applyBorder="1" applyAlignment="1">
      <alignment horizontal="center" vertical="center"/>
    </xf>
    <xf numFmtId="0" fontId="41" fillId="36" borderId="16" xfId="52" applyFont="1" applyFill="1" applyBorder="1" applyAlignment="1">
      <alignment horizontal="left" vertical="center" indent="1"/>
    </xf>
    <xf numFmtId="0" fontId="41" fillId="36" borderId="16" xfId="52" applyFont="1" applyFill="1" applyBorder="1" applyAlignment="1">
      <alignment horizontal="left" vertical="center" indent="2"/>
    </xf>
    <xf numFmtId="14" fontId="42" fillId="36" borderId="16" xfId="52" applyNumberFormat="1" applyFont="1" applyFill="1" applyBorder="1" applyAlignment="1">
      <alignment horizontal="center" vertical="center"/>
    </xf>
    <xf numFmtId="14" fontId="42" fillId="36" borderId="16" xfId="52" applyNumberFormat="1" applyFont="1" applyFill="1" applyBorder="1" applyAlignment="1">
      <alignment horizontal="center" vertical="center" wrapText="1"/>
    </xf>
    <xf numFmtId="0" fontId="43" fillId="0" borderId="0" xfId="52" applyFont="1"/>
    <xf numFmtId="0" fontId="44" fillId="0" borderId="16" xfId="53" quotePrefix="1" applyNumberFormat="1" applyFont="1" applyFill="1" applyBorder="1" applyAlignment="1">
      <alignment horizontal="center" vertical="center"/>
    </xf>
    <xf numFmtId="0" fontId="45" fillId="0" borderId="16" xfId="53" applyNumberFormat="1" applyFont="1" applyFill="1" applyBorder="1" applyAlignment="1">
      <alignment horizontal="center" vertical="center"/>
    </xf>
    <xf numFmtId="0" fontId="45" fillId="0" borderId="16" xfId="53" applyNumberFormat="1" applyFont="1" applyFill="1" applyBorder="1" applyAlignment="1">
      <alignment horizontal="left" vertical="center" indent="1"/>
    </xf>
    <xf numFmtId="43" fontId="45" fillId="0" borderId="16" xfId="53" applyFont="1" applyFill="1" applyBorder="1" applyAlignment="1">
      <alignment horizontal="left" vertical="center"/>
    </xf>
    <xf numFmtId="4" fontId="45" fillId="0" borderId="16" xfId="52" applyNumberFormat="1" applyFont="1" applyBorder="1" applyAlignment="1">
      <alignment horizontal="center" vertical="center"/>
    </xf>
    <xf numFmtId="167" fontId="45" fillId="0" borderId="16" xfId="52" applyNumberFormat="1" applyFont="1" applyBorder="1" applyAlignment="1">
      <alignment horizontal="center" vertical="center"/>
    </xf>
    <xf numFmtId="166" fontId="46" fillId="36" borderId="20" xfId="52" applyNumberFormat="1" applyFont="1" applyFill="1" applyBorder="1" applyAlignment="1">
      <alignment vertical="center"/>
    </xf>
    <xf numFmtId="0" fontId="47" fillId="0" borderId="0" xfId="52" applyFont="1" applyAlignment="1">
      <alignment horizontal="center" vertical="center"/>
    </xf>
    <xf numFmtId="0" fontId="47" fillId="0" borderId="0" xfId="52" applyFont="1" applyAlignment="1">
      <alignment vertical="center"/>
    </xf>
    <xf numFmtId="0" fontId="1" fillId="0" borderId="0" xfId="52" applyAlignment="1">
      <alignment horizontal="center"/>
    </xf>
    <xf numFmtId="0" fontId="1" fillId="0" borderId="0" xfId="52" applyAlignment="1">
      <alignment horizontal="left" indent="1"/>
    </xf>
    <xf numFmtId="4" fontId="1" fillId="0" borderId="0" xfId="52" applyNumberFormat="1" applyAlignment="1">
      <alignment horizontal="right"/>
    </xf>
    <xf numFmtId="14" fontId="1" fillId="0" borderId="0" xfId="52" applyNumberFormat="1" applyAlignment="1">
      <alignment horizontal="left" indent="1"/>
    </xf>
    <xf numFmtId="0" fontId="22" fillId="33" borderId="0" xfId="48" applyFont="1" applyFill="1" applyAlignment="1">
      <alignment horizontal="center" vertical="center"/>
    </xf>
    <xf numFmtId="0" fontId="21" fillId="0" borderId="0" xfId="48" applyFont="1" applyAlignment="1">
      <alignment horizontal="center" vertical="center"/>
    </xf>
    <xf numFmtId="0" fontId="23" fillId="0" borderId="0" xfId="48" applyFont="1" applyAlignment="1">
      <alignment horizontal="center" vertical="center" wrapText="1"/>
    </xf>
    <xf numFmtId="17" fontId="23" fillId="0" borderId="0" xfId="48" quotePrefix="1" applyNumberFormat="1" applyFont="1" applyAlignment="1">
      <alignment horizontal="center" vertical="center"/>
    </xf>
    <xf numFmtId="0" fontId="23" fillId="0" borderId="0" xfId="48" applyFont="1" applyAlignment="1">
      <alignment horizontal="center" vertical="center"/>
    </xf>
    <xf numFmtId="49" fontId="25" fillId="0" borderId="0" xfId="48" applyNumberFormat="1" applyFont="1" applyAlignment="1">
      <alignment horizontal="center" vertical="center"/>
    </xf>
    <xf numFmtId="0" fontId="27" fillId="0" borderId="0" xfId="45" applyFont="1" applyAlignment="1">
      <alignment horizontal="center" vertical="center"/>
    </xf>
    <xf numFmtId="0" fontId="35" fillId="0" borderId="0" xfId="52" applyFont="1" applyAlignment="1">
      <alignment horizontal="center" vertical="center"/>
    </xf>
    <xf numFmtId="0" fontId="36" fillId="0" borderId="0" xfId="52" applyFont="1" applyAlignment="1">
      <alignment horizontal="center" vertical="center"/>
    </xf>
    <xf numFmtId="0" fontId="46" fillId="36" borderId="17" xfId="52" applyFont="1" applyFill="1" applyBorder="1" applyAlignment="1">
      <alignment horizontal="left" vertical="center" indent="1"/>
    </xf>
    <xf numFmtId="0" fontId="46" fillId="36" borderId="18" xfId="52" applyFont="1" applyFill="1" applyBorder="1" applyAlignment="1">
      <alignment horizontal="left" vertical="center" indent="1"/>
    </xf>
    <xf numFmtId="0" fontId="46" fillId="36" borderId="19" xfId="52" applyFont="1" applyFill="1" applyBorder="1" applyAlignment="1">
      <alignment horizontal="left" vertical="center" indent="1"/>
    </xf>
  </cellXfs>
  <cellStyles count="54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3 2 2" xfId="52" xr:uid="{A5E68BAA-16B9-46DB-9CF9-8F9701A25BAC}"/>
    <cellStyle name="Normal 4" xfId="50" xr:uid="{38C9C428-119F-40EA-835F-AAAD13194479}"/>
    <cellStyle name="Normal 5" xfId="49" xr:uid="{9348A862-E37B-43D9-AD44-997600F1BDB7}"/>
    <cellStyle name="Normal 5 2" xfId="51" xr:uid="{CFC4C2A9-C1C5-460B-B21A-5E11888978BE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 2" xfId="53" xr:uid="{32F747FE-82D5-47F1-A136-F0D9E3CFCB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22036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0</xdr:row>
      <xdr:rowOff>0</xdr:rowOff>
    </xdr:from>
    <xdr:to>
      <xdr:col>8</xdr:col>
      <xdr:colOff>600076</xdr:colOff>
      <xdr:row>4</xdr:row>
      <xdr:rowOff>13446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E9C6956-599E-46BF-9E61-BCF6699970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9526" y="0"/>
          <a:ext cx="5467350" cy="66114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5</xdr:row>
      <xdr:rowOff>38100</xdr:rowOff>
    </xdr:from>
    <xdr:to>
      <xdr:col>9</xdr:col>
      <xdr:colOff>38100</xdr:colOff>
      <xdr:row>22</xdr:row>
      <xdr:rowOff>113030</xdr:rowOff>
    </xdr:to>
    <xdr:pic>
      <xdr:nvPicPr>
        <xdr:cNvPr id="3" name="Imagem 2" descr="Interface gráfica do usuário, Texto, Aplicativo, Email&#10;&#10;Descrição gerada automaticamente">
          <a:extLst>
            <a:ext uri="{FF2B5EF4-FFF2-40B4-BE49-F238E27FC236}">
              <a16:creationId xmlns:a16="http://schemas.microsoft.com/office/drawing/2014/main" id="{7AB5FFE5-E5D1-4963-9665-20F46CE31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47725"/>
          <a:ext cx="5486400" cy="28276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152400</xdr:colOff>
      <xdr:row>15</xdr:row>
      <xdr:rowOff>142875</xdr:rowOff>
    </xdr:from>
    <xdr:to>
      <xdr:col>8</xdr:col>
      <xdr:colOff>447675</xdr:colOff>
      <xdr:row>18</xdr:row>
      <xdr:rowOff>95250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6B2277F-0393-4EB8-8EA5-1E4C4DD64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2571750"/>
          <a:ext cx="2124075" cy="4381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</xdr:pic>
    <xdr:clientData/>
  </xdr:twoCellAnchor>
  <xdr:twoCellAnchor editAs="oneCell">
    <xdr:from>
      <xdr:col>5</xdr:col>
      <xdr:colOff>123825</xdr:colOff>
      <xdr:row>19</xdr:row>
      <xdr:rowOff>57150</xdr:rowOff>
    </xdr:from>
    <xdr:to>
      <xdr:col>8</xdr:col>
      <xdr:colOff>447675</xdr:colOff>
      <xdr:row>22</xdr:row>
      <xdr:rowOff>9525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5B3A0F4-25C3-4716-A8D6-1B2400BBE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3133725"/>
          <a:ext cx="2152650" cy="4381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990599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54ACF2E-8912-4B96-A767-458709791E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325349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zoomScale="70" zoomScaleNormal="70" workbookViewId="0">
      <selection activeCell="A18" sqref="A18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55" t="s">
        <v>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51.75" customHeight="1" x14ac:dyDescent="0.2">
      <c r="A2" s="56" t="s">
        <v>10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86.25" customHeight="1" x14ac:dyDescent="0.2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s="2" customFormat="1" ht="30.75" x14ac:dyDescent="0.2">
      <c r="A4" s="56" t="s">
        <v>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1:14" s="2" customFormat="1" ht="30.75" x14ac:dyDescent="0.2">
      <c r="A5" s="56" t="s">
        <v>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14" s="2" customFormat="1" ht="35.25" customHeight="1" x14ac:dyDescent="0.2">
      <c r="A6" s="57" t="s">
        <v>9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90.5" customHeight="1" x14ac:dyDescent="0.2">
      <c r="A7" s="59" t="s">
        <v>35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</row>
    <row r="8" spans="1:14" ht="9.75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0CB00-296D-4B03-839D-E3EE5A12CA8E}">
  <dimension ref="A1"/>
  <sheetViews>
    <sheetView showGridLines="0" zoomScaleNormal="100" workbookViewId="0">
      <selection activeCell="A18" sqref="A18"/>
    </sheetView>
  </sheetViews>
  <sheetFormatPr defaultRowHeight="12.75" x14ac:dyDescent="0.2"/>
  <cols>
    <col min="1" max="16384" width="9.140625" style="25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1"/>
  <sheetViews>
    <sheetView showGridLines="0" zoomScale="85" zoomScaleNormal="85" workbookViewId="0">
      <selection activeCell="A18" sqref="A18"/>
    </sheetView>
  </sheetViews>
  <sheetFormatPr defaultRowHeight="15" x14ac:dyDescent="0.25"/>
  <cols>
    <col min="1" max="1" width="61.7109375" style="20" customWidth="1"/>
    <col min="2" max="2" width="38.28515625" style="20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5"/>
      <c r="B2" s="5"/>
    </row>
    <row r="3" spans="1:4" ht="37.9" customHeight="1" x14ac:dyDescent="0.25">
      <c r="A3" s="60" t="s">
        <v>3</v>
      </c>
      <c r="B3" s="60"/>
    </row>
    <row r="4" spans="1:4" ht="25.15" customHeight="1" x14ac:dyDescent="0.25">
      <c r="A4" s="6"/>
      <c r="B4" s="6"/>
    </row>
    <row r="5" spans="1:4" ht="14.45" customHeight="1" x14ac:dyDescent="0.25">
      <c r="A5" s="6"/>
      <c r="B5" s="6"/>
    </row>
    <row r="6" spans="1:4" ht="14.45" customHeight="1" thickBot="1" x14ac:dyDescent="0.3">
      <c r="A6" s="7" t="s">
        <v>4</v>
      </c>
      <c r="B6" s="8">
        <v>1642794.1099999999</v>
      </c>
    </row>
    <row r="7" spans="1:4" ht="27.6" customHeight="1" x14ac:dyDescent="0.25">
      <c r="A7" s="9" t="s">
        <v>5</v>
      </c>
      <c r="B7" s="10">
        <v>12942.1</v>
      </c>
    </row>
    <row r="8" spans="1:4" x14ac:dyDescent="0.25">
      <c r="A8" s="11"/>
      <c r="B8" s="12"/>
    </row>
    <row r="9" spans="1:4" x14ac:dyDescent="0.25">
      <c r="A9" s="13" t="s">
        <v>0</v>
      </c>
      <c r="B9" s="14">
        <f>SUM(B7:B7)</f>
        <v>12942.1</v>
      </c>
    </row>
    <row r="10" spans="1:4" x14ac:dyDescent="0.25">
      <c r="A10" s="11"/>
      <c r="B10" s="12"/>
    </row>
    <row r="11" spans="1:4" ht="27.6" customHeight="1" x14ac:dyDescent="0.25">
      <c r="A11" s="15" t="s">
        <v>6</v>
      </c>
      <c r="B11" s="16"/>
    </row>
    <row r="12" spans="1:4" ht="27.6" customHeight="1" x14ac:dyDescent="0.25">
      <c r="A12" s="9" t="s">
        <v>60</v>
      </c>
      <c r="B12" s="10">
        <v>-144681.47</v>
      </c>
      <c r="C12" s="17"/>
      <c r="D12" s="17"/>
    </row>
    <row r="13" spans="1:4" ht="27.6" customHeight="1" x14ac:dyDescent="0.25">
      <c r="A13" s="9" t="s">
        <v>20</v>
      </c>
      <c r="B13" s="10">
        <v>-89073.890000000014</v>
      </c>
      <c r="C13" s="17"/>
      <c r="D13" s="17"/>
    </row>
    <row r="14" spans="1:4" x14ac:dyDescent="0.25">
      <c r="A14" s="11"/>
      <c r="B14" s="12"/>
    </row>
    <row r="15" spans="1:4" ht="27.6" customHeight="1" x14ac:dyDescent="0.25">
      <c r="A15" s="18" t="s">
        <v>0</v>
      </c>
      <c r="B15" s="19">
        <f>SUM(B12:B14)</f>
        <v>-233755.36000000002</v>
      </c>
      <c r="C15" s="17"/>
    </row>
    <row r="16" spans="1:4" x14ac:dyDescent="0.25">
      <c r="B16" s="21"/>
    </row>
    <row r="17" spans="1:2" ht="27.6" customHeight="1" thickBot="1" x14ac:dyDescent="0.3">
      <c r="A17" s="22" t="s">
        <v>7</v>
      </c>
      <c r="B17" s="23">
        <f>B6+B9+B15</f>
        <v>1421980.8499999999</v>
      </c>
    </row>
    <row r="21" spans="1:2" x14ac:dyDescent="0.25">
      <c r="A21" s="24"/>
      <c r="B21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52E56-90E7-4483-8BBB-D0F04EC881A3}">
  <dimension ref="A1:K31"/>
  <sheetViews>
    <sheetView showGridLines="0" tabSelected="1" zoomScaleNormal="100" workbookViewId="0">
      <selection activeCell="A18" sqref="A18"/>
    </sheetView>
  </sheetViews>
  <sheetFormatPr defaultRowHeight="15" x14ac:dyDescent="0.25"/>
  <cols>
    <col min="1" max="1" width="6.140625" style="50" customWidth="1"/>
    <col min="2" max="2" width="13.42578125" style="50" customWidth="1"/>
    <col min="3" max="3" width="45.28515625" style="51" bestFit="1" customWidth="1"/>
    <col min="4" max="4" width="25" style="51" customWidth="1"/>
    <col min="5" max="5" width="61.85546875" style="51" customWidth="1"/>
    <col min="6" max="6" width="18.28515625" style="52" bestFit="1" customWidth="1"/>
    <col min="7" max="7" width="14.85546875" style="53" customWidth="1"/>
    <col min="8" max="16384" width="9.140625" style="29"/>
  </cols>
  <sheetData>
    <row r="1" spans="1:11" s="27" customFormat="1" ht="53.25" customHeight="1" x14ac:dyDescent="0.2">
      <c r="A1" s="61"/>
      <c r="B1" s="61"/>
      <c r="C1" s="61"/>
      <c r="D1" s="61"/>
      <c r="E1" s="61"/>
      <c r="F1" s="61"/>
      <c r="G1" s="61"/>
      <c r="H1" s="26"/>
    </row>
    <row r="2" spans="1:11" ht="12" customHeight="1" x14ac:dyDescent="0.25">
      <c r="A2" s="62" t="s">
        <v>11</v>
      </c>
      <c r="B2" s="62"/>
      <c r="C2" s="62"/>
      <c r="D2" s="62"/>
      <c r="E2" s="62"/>
      <c r="F2" s="62"/>
      <c r="G2" s="62"/>
      <c r="H2" s="28"/>
      <c r="I2" s="28"/>
      <c r="J2" s="28"/>
      <c r="K2" s="28"/>
    </row>
    <row r="3" spans="1:11" s="30" customFormat="1" ht="20.100000000000001" customHeight="1" x14ac:dyDescent="0.2">
      <c r="A3" s="62"/>
      <c r="B3" s="62"/>
      <c r="C3" s="62"/>
      <c r="D3" s="62"/>
      <c r="E3" s="62"/>
      <c r="F3" s="62"/>
      <c r="G3" s="62"/>
      <c r="H3" s="28"/>
      <c r="I3" s="28"/>
      <c r="J3" s="28"/>
      <c r="K3" s="28"/>
    </row>
    <row r="4" spans="1:11" s="34" customFormat="1" ht="13.5" customHeight="1" x14ac:dyDescent="0.2">
      <c r="A4" s="31"/>
      <c r="B4" s="32"/>
      <c r="C4" s="31"/>
      <c r="D4" s="31"/>
      <c r="E4" s="31"/>
      <c r="F4" s="33"/>
      <c r="G4" s="31"/>
    </row>
    <row r="5" spans="1:11" s="40" customFormat="1" ht="27" customHeight="1" x14ac:dyDescent="0.2">
      <c r="A5" s="35" t="s">
        <v>12</v>
      </c>
      <c r="B5" s="35" t="s">
        <v>13</v>
      </c>
      <c r="C5" s="36" t="s">
        <v>14</v>
      </c>
      <c r="D5" s="36" t="s">
        <v>15</v>
      </c>
      <c r="E5" s="37" t="s">
        <v>16</v>
      </c>
      <c r="F5" s="38" t="s">
        <v>17</v>
      </c>
      <c r="G5" s="39" t="s">
        <v>18</v>
      </c>
    </row>
    <row r="6" spans="1:11" x14ac:dyDescent="0.25">
      <c r="A6" s="41">
        <v>1</v>
      </c>
      <c r="B6" s="42">
        <v>4938</v>
      </c>
      <c r="C6" s="43" t="s">
        <v>50</v>
      </c>
      <c r="D6" s="43" t="s">
        <v>20</v>
      </c>
      <c r="E6" s="44" t="s">
        <v>22</v>
      </c>
      <c r="F6" s="45">
        <v>-720</v>
      </c>
      <c r="G6" s="46">
        <v>45966</v>
      </c>
    </row>
    <row r="7" spans="1:11" x14ac:dyDescent="0.25">
      <c r="A7" s="41">
        <v>2</v>
      </c>
      <c r="B7" s="42">
        <v>1733</v>
      </c>
      <c r="C7" s="43" t="s">
        <v>26</v>
      </c>
      <c r="D7" s="43" t="s">
        <v>20</v>
      </c>
      <c r="E7" s="44" t="s">
        <v>23</v>
      </c>
      <c r="F7" s="45">
        <v>-444.29</v>
      </c>
      <c r="G7" s="46">
        <v>45971</v>
      </c>
    </row>
    <row r="8" spans="1:11" x14ac:dyDescent="0.25">
      <c r="A8" s="41">
        <v>3</v>
      </c>
      <c r="B8" s="42">
        <v>6023</v>
      </c>
      <c r="C8" s="43" t="s">
        <v>32</v>
      </c>
      <c r="D8" s="43" t="s">
        <v>20</v>
      </c>
      <c r="E8" s="44" t="s">
        <v>23</v>
      </c>
      <c r="F8" s="45">
        <v>-1753.2</v>
      </c>
      <c r="G8" s="46">
        <v>45971</v>
      </c>
    </row>
    <row r="9" spans="1:11" x14ac:dyDescent="0.25">
      <c r="A9" s="41">
        <v>4</v>
      </c>
      <c r="B9" s="42">
        <v>33232</v>
      </c>
      <c r="C9" s="43" t="s">
        <v>31</v>
      </c>
      <c r="D9" s="43" t="s">
        <v>20</v>
      </c>
      <c r="E9" s="44" t="s">
        <v>30</v>
      </c>
      <c r="F9" s="45">
        <v>-10849.06</v>
      </c>
      <c r="G9" s="46">
        <v>45971</v>
      </c>
    </row>
    <row r="10" spans="1:11" x14ac:dyDescent="0.25">
      <c r="A10" s="41">
        <v>5</v>
      </c>
      <c r="B10" s="42">
        <v>170011</v>
      </c>
      <c r="C10" s="43" t="s">
        <v>32</v>
      </c>
      <c r="D10" s="43" t="s">
        <v>20</v>
      </c>
      <c r="E10" s="44" t="s">
        <v>33</v>
      </c>
      <c r="F10" s="45">
        <v>-37159.06</v>
      </c>
      <c r="G10" s="46">
        <v>45971</v>
      </c>
    </row>
    <row r="11" spans="1:11" x14ac:dyDescent="0.25">
      <c r="A11" s="41">
        <v>6</v>
      </c>
      <c r="B11" s="42">
        <v>12439</v>
      </c>
      <c r="C11" s="43" t="s">
        <v>51</v>
      </c>
      <c r="D11" s="43" t="s">
        <v>60</v>
      </c>
      <c r="E11" s="44" t="s">
        <v>36</v>
      </c>
      <c r="F11" s="45">
        <v>-902.52</v>
      </c>
      <c r="G11" s="46">
        <v>45974</v>
      </c>
    </row>
    <row r="12" spans="1:11" x14ac:dyDescent="0.25">
      <c r="A12" s="41">
        <f>A11+1</f>
        <v>7</v>
      </c>
      <c r="B12" s="42">
        <v>48483</v>
      </c>
      <c r="C12" s="43" t="s">
        <v>52</v>
      </c>
      <c r="D12" s="43" t="s">
        <v>20</v>
      </c>
      <c r="E12" s="44" t="s">
        <v>37</v>
      </c>
      <c r="F12" s="45">
        <v>-149</v>
      </c>
      <c r="G12" s="46">
        <v>45974</v>
      </c>
    </row>
    <row r="13" spans="1:11" x14ac:dyDescent="0.25">
      <c r="A13" s="41">
        <f t="shared" ref="A13:A30" si="0">A12+1</f>
        <v>8</v>
      </c>
      <c r="B13" s="42">
        <v>48918</v>
      </c>
      <c r="C13" s="43" t="s">
        <v>52</v>
      </c>
      <c r="D13" s="43" t="s">
        <v>20</v>
      </c>
      <c r="E13" s="44" t="s">
        <v>37</v>
      </c>
      <c r="F13" s="45">
        <v>-149</v>
      </c>
      <c r="G13" s="46">
        <v>45974</v>
      </c>
    </row>
    <row r="14" spans="1:11" x14ac:dyDescent="0.25">
      <c r="A14" s="41">
        <f t="shared" si="0"/>
        <v>9</v>
      </c>
      <c r="B14" s="42">
        <v>757</v>
      </c>
      <c r="C14" s="43" t="s">
        <v>19</v>
      </c>
      <c r="D14" s="43" t="s">
        <v>20</v>
      </c>
      <c r="E14" s="44" t="s">
        <v>29</v>
      </c>
      <c r="F14" s="45">
        <v>-3883.06</v>
      </c>
      <c r="G14" s="46">
        <v>45978</v>
      </c>
    </row>
    <row r="15" spans="1:11" x14ac:dyDescent="0.25">
      <c r="A15" s="41">
        <f t="shared" si="0"/>
        <v>10</v>
      </c>
      <c r="B15" s="42">
        <v>760</v>
      </c>
      <c r="C15" s="43" t="s">
        <v>19</v>
      </c>
      <c r="D15" s="43" t="s">
        <v>20</v>
      </c>
      <c r="E15" s="44" t="s">
        <v>29</v>
      </c>
      <c r="F15" s="45">
        <v>-11649.17</v>
      </c>
      <c r="G15" s="46">
        <v>45978</v>
      </c>
    </row>
    <row r="16" spans="1:11" x14ac:dyDescent="0.25">
      <c r="A16" s="41">
        <f t="shared" si="0"/>
        <v>11</v>
      </c>
      <c r="B16" s="42">
        <v>5</v>
      </c>
      <c r="C16" s="43" t="s">
        <v>53</v>
      </c>
      <c r="D16" s="43" t="s">
        <v>20</v>
      </c>
      <c r="E16" s="44" t="s">
        <v>38</v>
      </c>
      <c r="F16" s="45">
        <v>-1259.5999999999999</v>
      </c>
      <c r="G16" s="46">
        <v>45979</v>
      </c>
    </row>
    <row r="17" spans="1:7" x14ac:dyDescent="0.25">
      <c r="A17" s="41">
        <f t="shared" si="0"/>
        <v>12</v>
      </c>
      <c r="B17" s="42">
        <v>195</v>
      </c>
      <c r="C17" s="43" t="s">
        <v>54</v>
      </c>
      <c r="D17" s="43" t="s">
        <v>20</v>
      </c>
      <c r="E17" s="44" t="s">
        <v>39</v>
      </c>
      <c r="F17" s="45">
        <v>-3400</v>
      </c>
      <c r="G17" s="46">
        <v>45979</v>
      </c>
    </row>
    <row r="18" spans="1:7" x14ac:dyDescent="0.25">
      <c r="A18" s="41">
        <f t="shared" si="0"/>
        <v>13</v>
      </c>
      <c r="B18" s="42">
        <v>1589</v>
      </c>
      <c r="C18" s="43" t="s">
        <v>54</v>
      </c>
      <c r="D18" s="43" t="s">
        <v>20</v>
      </c>
      <c r="E18" s="44" t="s">
        <v>40</v>
      </c>
      <c r="F18" s="45">
        <v>-1384.3</v>
      </c>
      <c r="G18" s="46">
        <v>45979</v>
      </c>
    </row>
    <row r="19" spans="1:7" x14ac:dyDescent="0.25">
      <c r="A19" s="41">
        <f t="shared" si="0"/>
        <v>14</v>
      </c>
      <c r="B19" s="42" t="s">
        <v>34</v>
      </c>
      <c r="C19" s="43" t="s">
        <v>19</v>
      </c>
      <c r="D19" s="43" t="s">
        <v>20</v>
      </c>
      <c r="E19" s="44" t="s">
        <v>41</v>
      </c>
      <c r="F19" s="45">
        <v>-6773</v>
      </c>
      <c r="G19" s="46">
        <v>45980</v>
      </c>
    </row>
    <row r="20" spans="1:7" x14ac:dyDescent="0.25">
      <c r="A20" s="41">
        <f t="shared" si="0"/>
        <v>15</v>
      </c>
      <c r="B20" s="42" t="s">
        <v>34</v>
      </c>
      <c r="C20" s="43" t="s">
        <v>27</v>
      </c>
      <c r="D20" s="43" t="s">
        <v>20</v>
      </c>
      <c r="E20" s="44" t="s">
        <v>25</v>
      </c>
      <c r="F20" s="45">
        <v>-3764.78</v>
      </c>
      <c r="G20" s="46">
        <v>45980</v>
      </c>
    </row>
    <row r="21" spans="1:7" x14ac:dyDescent="0.25">
      <c r="A21" s="41">
        <f t="shared" si="0"/>
        <v>16</v>
      </c>
      <c r="B21" s="42" t="s">
        <v>34</v>
      </c>
      <c r="C21" s="43" t="s">
        <v>28</v>
      </c>
      <c r="D21" s="43" t="s">
        <v>20</v>
      </c>
      <c r="E21" s="44" t="s">
        <v>25</v>
      </c>
      <c r="F21" s="45">
        <v>-1387.85</v>
      </c>
      <c r="G21" s="46">
        <v>45980</v>
      </c>
    </row>
    <row r="22" spans="1:7" x14ac:dyDescent="0.25">
      <c r="A22" s="41">
        <f t="shared" si="0"/>
        <v>17</v>
      </c>
      <c r="B22" s="42">
        <v>5999</v>
      </c>
      <c r="C22" s="43" t="s">
        <v>55</v>
      </c>
      <c r="D22" s="43" t="s">
        <v>60</v>
      </c>
      <c r="E22" s="44" t="s">
        <v>42</v>
      </c>
      <c r="F22" s="45">
        <v>-7110</v>
      </c>
      <c r="G22" s="46">
        <v>45982</v>
      </c>
    </row>
    <row r="23" spans="1:7" x14ac:dyDescent="0.25">
      <c r="A23" s="41">
        <f t="shared" si="0"/>
        <v>18</v>
      </c>
      <c r="B23" s="42">
        <v>319</v>
      </c>
      <c r="C23" s="43" t="s">
        <v>56</v>
      </c>
      <c r="D23" s="43" t="s">
        <v>60</v>
      </c>
      <c r="E23" s="44" t="s">
        <v>43</v>
      </c>
      <c r="F23" s="45">
        <v>-705.8</v>
      </c>
      <c r="G23" s="46">
        <v>45986</v>
      </c>
    </row>
    <row r="24" spans="1:7" x14ac:dyDescent="0.25">
      <c r="A24" s="41">
        <f t="shared" si="0"/>
        <v>19</v>
      </c>
      <c r="B24" s="42">
        <v>1389</v>
      </c>
      <c r="C24" s="43" t="s">
        <v>57</v>
      </c>
      <c r="D24" s="43" t="s">
        <v>60</v>
      </c>
      <c r="E24" s="44" t="s">
        <v>44</v>
      </c>
      <c r="F24" s="45">
        <v>-128946.15</v>
      </c>
      <c r="G24" s="46">
        <v>45986</v>
      </c>
    </row>
    <row r="25" spans="1:7" x14ac:dyDescent="0.25">
      <c r="A25" s="41">
        <f t="shared" si="0"/>
        <v>20</v>
      </c>
      <c r="B25" s="42">
        <v>7121</v>
      </c>
      <c r="C25" s="43" t="s">
        <v>58</v>
      </c>
      <c r="D25" s="43" t="s">
        <v>60</v>
      </c>
      <c r="E25" s="44" t="s">
        <v>45</v>
      </c>
      <c r="F25" s="45">
        <v>-1200</v>
      </c>
      <c r="G25" s="46">
        <v>45986</v>
      </c>
    </row>
    <row r="26" spans="1:7" x14ac:dyDescent="0.25">
      <c r="A26" s="41">
        <f t="shared" si="0"/>
        <v>21</v>
      </c>
      <c r="B26" s="42">
        <v>11265</v>
      </c>
      <c r="C26" s="43" t="s">
        <v>32</v>
      </c>
      <c r="D26" s="43" t="s">
        <v>20</v>
      </c>
      <c r="E26" s="44" t="s">
        <v>24</v>
      </c>
      <c r="F26" s="45">
        <v>-2998.52</v>
      </c>
      <c r="G26" s="46">
        <v>45986</v>
      </c>
    </row>
    <row r="27" spans="1:7" x14ac:dyDescent="0.25">
      <c r="A27" s="41">
        <f t="shared" si="0"/>
        <v>22</v>
      </c>
      <c r="B27" s="42">
        <v>101425</v>
      </c>
      <c r="C27" s="43" t="s">
        <v>59</v>
      </c>
      <c r="D27" s="43" t="s">
        <v>60</v>
      </c>
      <c r="E27" s="44" t="s">
        <v>46</v>
      </c>
      <c r="F27" s="45">
        <v>-1180.8</v>
      </c>
      <c r="G27" s="46">
        <v>45987</v>
      </c>
    </row>
    <row r="28" spans="1:7" x14ac:dyDescent="0.25">
      <c r="A28" s="41">
        <f t="shared" si="0"/>
        <v>23</v>
      </c>
      <c r="B28" s="42">
        <v>12008</v>
      </c>
      <c r="C28" s="43" t="s">
        <v>54</v>
      </c>
      <c r="D28" s="43" t="s">
        <v>60</v>
      </c>
      <c r="E28" s="44" t="s">
        <v>47</v>
      </c>
      <c r="F28" s="45">
        <v>-1065</v>
      </c>
      <c r="G28" s="46">
        <v>45988</v>
      </c>
    </row>
    <row r="29" spans="1:7" x14ac:dyDescent="0.25">
      <c r="A29" s="41">
        <f t="shared" si="0"/>
        <v>24</v>
      </c>
      <c r="B29" s="42">
        <v>629</v>
      </c>
      <c r="C29" s="43" t="s">
        <v>59</v>
      </c>
      <c r="D29" s="43" t="s">
        <v>60</v>
      </c>
      <c r="E29" s="44" t="s">
        <v>48</v>
      </c>
      <c r="F29" s="45">
        <v>-3571.2</v>
      </c>
      <c r="G29" s="46">
        <v>45989</v>
      </c>
    </row>
    <row r="30" spans="1:7" ht="15.75" thickBot="1" x14ac:dyDescent="0.3">
      <c r="A30" s="41">
        <f t="shared" si="0"/>
        <v>25</v>
      </c>
      <c r="B30" s="42">
        <v>20320</v>
      </c>
      <c r="C30" s="43" t="s">
        <v>59</v>
      </c>
      <c r="D30" s="43" t="s">
        <v>20</v>
      </c>
      <c r="E30" s="44" t="s">
        <v>49</v>
      </c>
      <c r="F30" s="45">
        <v>-1350</v>
      </c>
      <c r="G30" s="46">
        <v>45989</v>
      </c>
    </row>
    <row r="31" spans="1:7" s="49" customFormat="1" ht="26.45" customHeight="1" thickBot="1" x14ac:dyDescent="0.25">
      <c r="A31" s="63" t="s">
        <v>21</v>
      </c>
      <c r="B31" s="64"/>
      <c r="C31" s="64"/>
      <c r="D31" s="64"/>
      <c r="E31" s="65"/>
      <c r="F31" s="47">
        <f>SUM(F6:F30)</f>
        <v>-233755.36000000002</v>
      </c>
      <c r="G31" s="48"/>
    </row>
  </sheetData>
  <autoFilter ref="A5:K31" xr:uid="{976D4B08-F492-419D-B5F0-494842D75A0E}"/>
  <sortState xmlns:xlrd2="http://schemas.microsoft.com/office/spreadsheetml/2017/richdata2" ref="A6:K30">
    <sortCondition ref="G6:G30"/>
    <sortCondition ref="C6:C30"/>
  </sortState>
  <mergeCells count="3">
    <mergeCell ref="A1:G1"/>
    <mergeCell ref="A2:G3"/>
    <mergeCell ref="A31:E31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F72CB1B-935C-47C0-838A-87405AEB9F14}"/>
</file>

<file path=customXml/itemProps2.xml><?xml version="1.0" encoding="utf-8"?>
<ds:datastoreItem xmlns:ds="http://schemas.openxmlformats.org/officeDocument/2006/customXml" ds:itemID="{4807EBD8-C8F2-4D98-9036-746EC3D8E4DC}"/>
</file>

<file path=customXml/itemProps3.xml><?xml version="1.0" encoding="utf-8"?>
<ds:datastoreItem xmlns:ds="http://schemas.openxmlformats.org/officeDocument/2006/customXml" ds:itemID="{B7352139-5639-4BD0-8CC8-6234C8B9CA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CAPA</vt:lpstr>
      <vt:lpstr>ORDEM BANCÁRIA</vt:lpstr>
      <vt:lpstr>FLUXO DE CAIXA</vt:lpstr>
      <vt:lpstr>COMPOSIÇÃO DAS DESPESAS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2025-12-11T10:29:53Z</cp:lastPrinted>
  <dcterms:created xsi:type="dcterms:W3CDTF">2023-07-14T18:46:58Z</dcterms:created>
  <dcterms:modified xsi:type="dcterms:W3CDTF">2025-12-11T10:31:30Z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